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42efa74306e356/Irene/2021/"/>
    </mc:Choice>
  </mc:AlternateContent>
  <xr:revisionPtr revIDLastSave="1" documentId="8_{E7BDB9FE-51A2-4901-A096-088E5E278DD0}" xr6:coauthVersionLast="46" xr6:coauthVersionMax="46" xr10:uidLastSave="{7D602B53-3977-41D7-ADB3-A02F5575BE0B}"/>
  <bookViews>
    <workbookView xWindow="7920" yWindow="1065" windowWidth="13725" windowHeight="9180" xr2:uid="{8740FBE5-65F4-43EB-9944-E25B11278DEC}"/>
  </bookViews>
  <sheets>
    <sheet name="Ar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C47" i="1"/>
  <c r="B46" i="1"/>
  <c r="B45" i="1"/>
  <c r="B44" i="1"/>
  <c r="B43" i="1"/>
  <c r="B42" i="1"/>
  <c r="B41" i="1"/>
  <c r="F31" i="1"/>
  <c r="E31" i="1"/>
  <c r="D31" i="1"/>
  <c r="B30" i="1"/>
  <c r="B28" i="1"/>
  <c r="B27" i="1"/>
  <c r="B26" i="1"/>
  <c r="B25" i="1"/>
  <c r="B24" i="1"/>
  <c r="B23" i="1"/>
  <c r="B22" i="1"/>
  <c r="B21" i="1"/>
  <c r="B20" i="1"/>
  <c r="F17" i="1"/>
  <c r="E17" i="1"/>
  <c r="D17" i="1"/>
  <c r="B16" i="1"/>
  <c r="B15" i="1"/>
  <c r="B14" i="1"/>
  <c r="B13" i="1"/>
  <c r="B12" i="1"/>
  <c r="B11" i="1"/>
  <c r="B10" i="1"/>
  <c r="B9" i="1"/>
  <c r="B8" i="1"/>
  <c r="B7" i="1"/>
  <c r="B6" i="1"/>
  <c r="B17" i="1" s="1"/>
  <c r="B47" i="1" l="1"/>
  <c r="B48" i="1" s="1"/>
  <c r="B31" i="1"/>
  <c r="B33" i="1" s="1"/>
  <c r="B35" i="1" s="1"/>
  <c r="B52" i="1" s="1"/>
  <c r="B53" i="1" s="1"/>
  <c r="B55" i="1" s="1"/>
</calcChain>
</file>

<file path=xl/sharedStrings.xml><?xml version="1.0" encoding="utf-8"?>
<sst xmlns="http://schemas.openxmlformats.org/spreadsheetml/2006/main" count="59" uniqueCount="58">
  <si>
    <t>PostPensjonistene i Haugesundsregionen</t>
  </si>
  <si>
    <t xml:space="preserve">Budsjett </t>
  </si>
  <si>
    <t>Resultat 2019</t>
  </si>
  <si>
    <t>Budsjett 2021</t>
  </si>
  <si>
    <t xml:space="preserve">Resultatregnskap </t>
  </si>
  <si>
    <t>Driftsinntekter</t>
  </si>
  <si>
    <t>Medlemskontingent</t>
  </si>
  <si>
    <t>Tilskudd fra Lansforbundet</t>
  </si>
  <si>
    <t>Støtte fra Postkom</t>
  </si>
  <si>
    <t>Egenandel mat på møter/ julemiddag</t>
  </si>
  <si>
    <t>Loddsalg</t>
  </si>
  <si>
    <t>Mottatt arv</t>
  </si>
  <si>
    <t>Grasrotandel</t>
  </si>
  <si>
    <t>MVA-kompensasjon</t>
  </si>
  <si>
    <t>Vervepremie fra PP</t>
  </si>
  <si>
    <t>Renter</t>
  </si>
  <si>
    <t>Sum driftsinntekter</t>
  </si>
  <si>
    <t>Driftsutgifter</t>
  </si>
  <si>
    <t>Leie lokaler</t>
  </si>
  <si>
    <t>Styrehonorar</t>
  </si>
  <si>
    <t>Styremøter</t>
  </si>
  <si>
    <t>Medlemsturer</t>
  </si>
  <si>
    <t>Medlemsmøter/julemiddag</t>
  </si>
  <si>
    <t>Porto-Gebyr</t>
  </si>
  <si>
    <t>Gaver</t>
  </si>
  <si>
    <t>Kontingent  Postens Pensjonistforb.</t>
  </si>
  <si>
    <t>Diverse</t>
  </si>
  <si>
    <t>Sum Kostnader</t>
  </si>
  <si>
    <t>Driftsresultat</t>
  </si>
  <si>
    <r>
      <t xml:space="preserve">Årsresultat ( </t>
    </r>
    <r>
      <rPr>
        <b/>
        <sz val="10"/>
        <rFont val="Arial"/>
        <family val="2"/>
      </rPr>
      <t>overskudd)</t>
    </r>
  </si>
  <si>
    <t>Balanseregnskap</t>
  </si>
  <si>
    <t>Omløpsmidler</t>
  </si>
  <si>
    <t>Kasse</t>
  </si>
  <si>
    <t>Bank brukskonto</t>
  </si>
  <si>
    <t>Bank kapitalkonto</t>
  </si>
  <si>
    <t>Kapitalkonto PP Finans</t>
  </si>
  <si>
    <t>Kapitalkonto PP Finans- Arv</t>
  </si>
  <si>
    <t>Kapitalkonto PP Finans- Jubileum</t>
  </si>
  <si>
    <t>Sum Omløpsmidler</t>
  </si>
  <si>
    <t>Sum Eiendeler</t>
  </si>
  <si>
    <t>Egenkapital</t>
  </si>
  <si>
    <t>Egenkapital 01.1.2020</t>
  </si>
  <si>
    <t>Årsresultat</t>
  </si>
  <si>
    <t>Sum Egenkapital</t>
  </si>
  <si>
    <t>Sum Gjeld og Egenkapital</t>
  </si>
  <si>
    <t>Lars Stråtveit</t>
  </si>
  <si>
    <t>Hanna Vestre</t>
  </si>
  <si>
    <t>Irene Myklebust</t>
  </si>
  <si>
    <t>Øyvind Hegglund</t>
  </si>
  <si>
    <t>Leder</t>
  </si>
  <si>
    <t>Kasserer</t>
  </si>
  <si>
    <t>Styremedlem</t>
  </si>
  <si>
    <t>John Ingolf Sortland</t>
  </si>
  <si>
    <t>Helge Rolf Naley</t>
  </si>
  <si>
    <t>Revisorer</t>
  </si>
  <si>
    <t>Resultat 2020</t>
  </si>
  <si>
    <t>Vormedal, ..</t>
  </si>
  <si>
    <t>NL/Sekretær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</si>
</sst>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" fontId="0" fillId="0" borderId="0" xfId="1" applyNumberFormat="1" applyFont="1"/>
    <xf numFmtId="4" fontId="0" fillId="0" borderId="0" xfId="0" applyNumberFormat="1"/>
    <xf numFmtId="2" fontId="0" fillId="0" borderId="0" xfId="0" applyNumberFormat="1"/>
    <xf numFmtId="4" fontId="3" fillId="0" borderId="0" xfId="1" applyNumberFormat="1" applyFont="1"/>
    <xf numFmtId="2" fontId="3" fillId="0" borderId="0" xfId="0" applyNumberFormat="1" applyFont="1"/>
    <xf numFmtId="164" fontId="0" fillId="0" borderId="0" xfId="1" applyFont="1"/>
    <xf numFmtId="4" fontId="3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na\Documents\Postens%20pensjonistforening\Regnskap\2020%20Regnskap%20Postpensjonistene%20Haugesu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g 2020"/>
      <sheetName val="Årsregnskap 2020"/>
    </sheetNames>
    <sheetDataSet>
      <sheetData sheetId="0">
        <row r="36">
          <cell r="D36">
            <v>624</v>
          </cell>
          <cell r="E36">
            <v>67840.28</v>
          </cell>
          <cell r="F36">
            <v>208.95</v>
          </cell>
          <cell r="G36">
            <v>128041.28</v>
          </cell>
          <cell r="H36">
            <v>123915.72</v>
          </cell>
          <cell r="I36">
            <v>20052</v>
          </cell>
          <cell r="J36">
            <v>32951</v>
          </cell>
          <cell r="K36">
            <v>22330</v>
          </cell>
          <cell r="L36">
            <v>0</v>
          </cell>
          <cell r="M36">
            <v>0</v>
          </cell>
          <cell r="N36">
            <v>1819</v>
          </cell>
          <cell r="O36">
            <v>0</v>
          </cell>
          <cell r="P36">
            <v>10463.290000000001</v>
          </cell>
          <cell r="Q36">
            <v>8234</v>
          </cell>
          <cell r="R36">
            <v>1000</v>
          </cell>
          <cell r="S36">
            <v>0</v>
          </cell>
          <cell r="T36">
            <v>-8000</v>
          </cell>
          <cell r="U36">
            <v>0</v>
          </cell>
          <cell r="V36">
            <v>0</v>
          </cell>
          <cell r="W36">
            <v>-1924</v>
          </cell>
          <cell r="X36">
            <v>0</v>
          </cell>
          <cell r="Y36">
            <v>-6260</v>
          </cell>
          <cell r="Z36">
            <v>-20636</v>
          </cell>
          <cell r="AA36">
            <v>0</v>
          </cell>
          <cell r="AB36">
            <v>4203.55</v>
          </cell>
          <cell r="AC3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F5FD9-9820-46D3-9A3A-36B2BEE592FC}">
  <dimension ref="A1:H67"/>
  <sheetViews>
    <sheetView tabSelected="1" topLeftCell="A55" workbookViewId="0">
      <selection activeCell="D65" sqref="D65"/>
    </sheetView>
  </sheetViews>
  <sheetFormatPr baseColWidth="10" defaultRowHeight="15" x14ac:dyDescent="0.25"/>
  <cols>
    <col min="1" max="1" width="30.42578125" customWidth="1"/>
    <col min="2" max="2" width="14.5703125" customWidth="1"/>
    <col min="3" max="3" width="1.28515625" customWidth="1"/>
    <col min="4" max="4" width="14.42578125" customWidth="1"/>
    <col min="5" max="5" width="12.5703125" customWidth="1"/>
    <col min="6" max="6" width="12.7109375" customWidth="1"/>
    <col min="257" max="257" width="30.42578125" customWidth="1"/>
    <col min="258" max="258" width="14.5703125" customWidth="1"/>
    <col min="259" max="259" width="1.28515625" customWidth="1"/>
    <col min="260" max="260" width="14.42578125" customWidth="1"/>
    <col min="261" max="261" width="12.5703125" customWidth="1"/>
    <col min="262" max="262" width="12.7109375" customWidth="1"/>
    <col min="513" max="513" width="30.42578125" customWidth="1"/>
    <col min="514" max="514" width="14.5703125" customWidth="1"/>
    <col min="515" max="515" width="1.28515625" customWidth="1"/>
    <col min="516" max="516" width="14.42578125" customWidth="1"/>
    <col min="517" max="517" width="12.5703125" customWidth="1"/>
    <col min="518" max="518" width="12.7109375" customWidth="1"/>
    <col min="769" max="769" width="30.42578125" customWidth="1"/>
    <col min="770" max="770" width="14.5703125" customWidth="1"/>
    <col min="771" max="771" width="1.28515625" customWidth="1"/>
    <col min="772" max="772" width="14.42578125" customWidth="1"/>
    <col min="773" max="773" width="12.5703125" customWidth="1"/>
    <col min="774" max="774" width="12.7109375" customWidth="1"/>
    <col min="1025" max="1025" width="30.42578125" customWidth="1"/>
    <col min="1026" max="1026" width="14.5703125" customWidth="1"/>
    <col min="1027" max="1027" width="1.28515625" customWidth="1"/>
    <col min="1028" max="1028" width="14.42578125" customWidth="1"/>
    <col min="1029" max="1029" width="12.5703125" customWidth="1"/>
    <col min="1030" max="1030" width="12.7109375" customWidth="1"/>
    <col min="1281" max="1281" width="30.42578125" customWidth="1"/>
    <col min="1282" max="1282" width="14.5703125" customWidth="1"/>
    <col min="1283" max="1283" width="1.28515625" customWidth="1"/>
    <col min="1284" max="1284" width="14.42578125" customWidth="1"/>
    <col min="1285" max="1285" width="12.5703125" customWidth="1"/>
    <col min="1286" max="1286" width="12.7109375" customWidth="1"/>
    <col min="1537" max="1537" width="30.42578125" customWidth="1"/>
    <col min="1538" max="1538" width="14.5703125" customWidth="1"/>
    <col min="1539" max="1539" width="1.28515625" customWidth="1"/>
    <col min="1540" max="1540" width="14.42578125" customWidth="1"/>
    <col min="1541" max="1541" width="12.5703125" customWidth="1"/>
    <col min="1542" max="1542" width="12.7109375" customWidth="1"/>
    <col min="1793" max="1793" width="30.42578125" customWidth="1"/>
    <col min="1794" max="1794" width="14.5703125" customWidth="1"/>
    <col min="1795" max="1795" width="1.28515625" customWidth="1"/>
    <col min="1796" max="1796" width="14.42578125" customWidth="1"/>
    <col min="1797" max="1797" width="12.5703125" customWidth="1"/>
    <col min="1798" max="1798" width="12.7109375" customWidth="1"/>
    <col min="2049" max="2049" width="30.42578125" customWidth="1"/>
    <col min="2050" max="2050" width="14.5703125" customWidth="1"/>
    <col min="2051" max="2051" width="1.28515625" customWidth="1"/>
    <col min="2052" max="2052" width="14.42578125" customWidth="1"/>
    <col min="2053" max="2053" width="12.5703125" customWidth="1"/>
    <col min="2054" max="2054" width="12.7109375" customWidth="1"/>
    <col min="2305" max="2305" width="30.42578125" customWidth="1"/>
    <col min="2306" max="2306" width="14.5703125" customWidth="1"/>
    <col min="2307" max="2307" width="1.28515625" customWidth="1"/>
    <col min="2308" max="2308" width="14.42578125" customWidth="1"/>
    <col min="2309" max="2309" width="12.5703125" customWidth="1"/>
    <col min="2310" max="2310" width="12.7109375" customWidth="1"/>
    <col min="2561" max="2561" width="30.42578125" customWidth="1"/>
    <col min="2562" max="2562" width="14.5703125" customWidth="1"/>
    <col min="2563" max="2563" width="1.28515625" customWidth="1"/>
    <col min="2564" max="2564" width="14.42578125" customWidth="1"/>
    <col min="2565" max="2565" width="12.5703125" customWidth="1"/>
    <col min="2566" max="2566" width="12.7109375" customWidth="1"/>
    <col min="2817" max="2817" width="30.42578125" customWidth="1"/>
    <col min="2818" max="2818" width="14.5703125" customWidth="1"/>
    <col min="2819" max="2819" width="1.28515625" customWidth="1"/>
    <col min="2820" max="2820" width="14.42578125" customWidth="1"/>
    <col min="2821" max="2821" width="12.5703125" customWidth="1"/>
    <col min="2822" max="2822" width="12.7109375" customWidth="1"/>
    <col min="3073" max="3073" width="30.42578125" customWidth="1"/>
    <col min="3074" max="3074" width="14.5703125" customWidth="1"/>
    <col min="3075" max="3075" width="1.28515625" customWidth="1"/>
    <col min="3076" max="3076" width="14.42578125" customWidth="1"/>
    <col min="3077" max="3077" width="12.5703125" customWidth="1"/>
    <col min="3078" max="3078" width="12.7109375" customWidth="1"/>
    <col min="3329" max="3329" width="30.42578125" customWidth="1"/>
    <col min="3330" max="3330" width="14.5703125" customWidth="1"/>
    <col min="3331" max="3331" width="1.28515625" customWidth="1"/>
    <col min="3332" max="3332" width="14.42578125" customWidth="1"/>
    <col min="3333" max="3333" width="12.5703125" customWidth="1"/>
    <col min="3334" max="3334" width="12.7109375" customWidth="1"/>
    <col min="3585" max="3585" width="30.42578125" customWidth="1"/>
    <col min="3586" max="3586" width="14.5703125" customWidth="1"/>
    <col min="3587" max="3587" width="1.28515625" customWidth="1"/>
    <col min="3588" max="3588" width="14.42578125" customWidth="1"/>
    <col min="3589" max="3589" width="12.5703125" customWidth="1"/>
    <col min="3590" max="3590" width="12.7109375" customWidth="1"/>
    <col min="3841" max="3841" width="30.42578125" customWidth="1"/>
    <col min="3842" max="3842" width="14.5703125" customWidth="1"/>
    <col min="3843" max="3843" width="1.28515625" customWidth="1"/>
    <col min="3844" max="3844" width="14.42578125" customWidth="1"/>
    <col min="3845" max="3845" width="12.5703125" customWidth="1"/>
    <col min="3846" max="3846" width="12.7109375" customWidth="1"/>
    <col min="4097" max="4097" width="30.42578125" customWidth="1"/>
    <col min="4098" max="4098" width="14.5703125" customWidth="1"/>
    <col min="4099" max="4099" width="1.28515625" customWidth="1"/>
    <col min="4100" max="4100" width="14.42578125" customWidth="1"/>
    <col min="4101" max="4101" width="12.5703125" customWidth="1"/>
    <col min="4102" max="4102" width="12.7109375" customWidth="1"/>
    <col min="4353" max="4353" width="30.42578125" customWidth="1"/>
    <col min="4354" max="4354" width="14.5703125" customWidth="1"/>
    <col min="4355" max="4355" width="1.28515625" customWidth="1"/>
    <col min="4356" max="4356" width="14.42578125" customWidth="1"/>
    <col min="4357" max="4357" width="12.5703125" customWidth="1"/>
    <col min="4358" max="4358" width="12.7109375" customWidth="1"/>
    <col min="4609" max="4609" width="30.42578125" customWidth="1"/>
    <col min="4610" max="4610" width="14.5703125" customWidth="1"/>
    <col min="4611" max="4611" width="1.28515625" customWidth="1"/>
    <col min="4612" max="4612" width="14.42578125" customWidth="1"/>
    <col min="4613" max="4613" width="12.5703125" customWidth="1"/>
    <col min="4614" max="4614" width="12.7109375" customWidth="1"/>
    <col min="4865" max="4865" width="30.42578125" customWidth="1"/>
    <col min="4866" max="4866" width="14.5703125" customWidth="1"/>
    <col min="4867" max="4867" width="1.28515625" customWidth="1"/>
    <col min="4868" max="4868" width="14.42578125" customWidth="1"/>
    <col min="4869" max="4869" width="12.5703125" customWidth="1"/>
    <col min="4870" max="4870" width="12.7109375" customWidth="1"/>
    <col min="5121" max="5121" width="30.42578125" customWidth="1"/>
    <col min="5122" max="5122" width="14.5703125" customWidth="1"/>
    <col min="5123" max="5123" width="1.28515625" customWidth="1"/>
    <col min="5124" max="5124" width="14.42578125" customWidth="1"/>
    <col min="5125" max="5125" width="12.5703125" customWidth="1"/>
    <col min="5126" max="5126" width="12.7109375" customWidth="1"/>
    <col min="5377" max="5377" width="30.42578125" customWidth="1"/>
    <col min="5378" max="5378" width="14.5703125" customWidth="1"/>
    <col min="5379" max="5379" width="1.28515625" customWidth="1"/>
    <col min="5380" max="5380" width="14.42578125" customWidth="1"/>
    <col min="5381" max="5381" width="12.5703125" customWidth="1"/>
    <col min="5382" max="5382" width="12.7109375" customWidth="1"/>
    <col min="5633" max="5633" width="30.42578125" customWidth="1"/>
    <col min="5634" max="5634" width="14.5703125" customWidth="1"/>
    <col min="5635" max="5635" width="1.28515625" customWidth="1"/>
    <col min="5636" max="5636" width="14.42578125" customWidth="1"/>
    <col min="5637" max="5637" width="12.5703125" customWidth="1"/>
    <col min="5638" max="5638" width="12.7109375" customWidth="1"/>
    <col min="5889" max="5889" width="30.42578125" customWidth="1"/>
    <col min="5890" max="5890" width="14.5703125" customWidth="1"/>
    <col min="5891" max="5891" width="1.28515625" customWidth="1"/>
    <col min="5892" max="5892" width="14.42578125" customWidth="1"/>
    <col min="5893" max="5893" width="12.5703125" customWidth="1"/>
    <col min="5894" max="5894" width="12.7109375" customWidth="1"/>
    <col min="6145" max="6145" width="30.42578125" customWidth="1"/>
    <col min="6146" max="6146" width="14.5703125" customWidth="1"/>
    <col min="6147" max="6147" width="1.28515625" customWidth="1"/>
    <col min="6148" max="6148" width="14.42578125" customWidth="1"/>
    <col min="6149" max="6149" width="12.5703125" customWidth="1"/>
    <col min="6150" max="6150" width="12.7109375" customWidth="1"/>
    <col min="6401" max="6401" width="30.42578125" customWidth="1"/>
    <col min="6402" max="6402" width="14.5703125" customWidth="1"/>
    <col min="6403" max="6403" width="1.28515625" customWidth="1"/>
    <col min="6404" max="6404" width="14.42578125" customWidth="1"/>
    <col min="6405" max="6405" width="12.5703125" customWidth="1"/>
    <col min="6406" max="6406" width="12.7109375" customWidth="1"/>
    <col min="6657" max="6657" width="30.42578125" customWidth="1"/>
    <col min="6658" max="6658" width="14.5703125" customWidth="1"/>
    <col min="6659" max="6659" width="1.28515625" customWidth="1"/>
    <col min="6660" max="6660" width="14.42578125" customWidth="1"/>
    <col min="6661" max="6661" width="12.5703125" customWidth="1"/>
    <col min="6662" max="6662" width="12.7109375" customWidth="1"/>
    <col min="6913" max="6913" width="30.42578125" customWidth="1"/>
    <col min="6914" max="6914" width="14.5703125" customWidth="1"/>
    <col min="6915" max="6915" width="1.28515625" customWidth="1"/>
    <col min="6916" max="6916" width="14.42578125" customWidth="1"/>
    <col min="6917" max="6917" width="12.5703125" customWidth="1"/>
    <col min="6918" max="6918" width="12.7109375" customWidth="1"/>
    <col min="7169" max="7169" width="30.42578125" customWidth="1"/>
    <col min="7170" max="7170" width="14.5703125" customWidth="1"/>
    <col min="7171" max="7171" width="1.28515625" customWidth="1"/>
    <col min="7172" max="7172" width="14.42578125" customWidth="1"/>
    <col min="7173" max="7173" width="12.5703125" customWidth="1"/>
    <col min="7174" max="7174" width="12.7109375" customWidth="1"/>
    <col min="7425" max="7425" width="30.42578125" customWidth="1"/>
    <col min="7426" max="7426" width="14.5703125" customWidth="1"/>
    <col min="7427" max="7427" width="1.28515625" customWidth="1"/>
    <col min="7428" max="7428" width="14.42578125" customWidth="1"/>
    <col min="7429" max="7429" width="12.5703125" customWidth="1"/>
    <col min="7430" max="7430" width="12.7109375" customWidth="1"/>
    <col min="7681" max="7681" width="30.42578125" customWidth="1"/>
    <col min="7682" max="7682" width="14.5703125" customWidth="1"/>
    <col min="7683" max="7683" width="1.28515625" customWidth="1"/>
    <col min="7684" max="7684" width="14.42578125" customWidth="1"/>
    <col min="7685" max="7685" width="12.5703125" customWidth="1"/>
    <col min="7686" max="7686" width="12.7109375" customWidth="1"/>
    <col min="7937" max="7937" width="30.42578125" customWidth="1"/>
    <col min="7938" max="7938" width="14.5703125" customWidth="1"/>
    <col min="7939" max="7939" width="1.28515625" customWidth="1"/>
    <col min="7940" max="7940" width="14.42578125" customWidth="1"/>
    <col min="7941" max="7941" width="12.5703125" customWidth="1"/>
    <col min="7942" max="7942" width="12.7109375" customWidth="1"/>
    <col min="8193" max="8193" width="30.42578125" customWidth="1"/>
    <col min="8194" max="8194" width="14.5703125" customWidth="1"/>
    <col min="8195" max="8195" width="1.28515625" customWidth="1"/>
    <col min="8196" max="8196" width="14.42578125" customWidth="1"/>
    <col min="8197" max="8197" width="12.5703125" customWidth="1"/>
    <col min="8198" max="8198" width="12.7109375" customWidth="1"/>
    <col min="8449" max="8449" width="30.42578125" customWidth="1"/>
    <col min="8450" max="8450" width="14.5703125" customWidth="1"/>
    <col min="8451" max="8451" width="1.28515625" customWidth="1"/>
    <col min="8452" max="8452" width="14.42578125" customWidth="1"/>
    <col min="8453" max="8453" width="12.5703125" customWidth="1"/>
    <col min="8454" max="8454" width="12.7109375" customWidth="1"/>
    <col min="8705" max="8705" width="30.42578125" customWidth="1"/>
    <col min="8706" max="8706" width="14.5703125" customWidth="1"/>
    <col min="8707" max="8707" width="1.28515625" customWidth="1"/>
    <col min="8708" max="8708" width="14.42578125" customWidth="1"/>
    <col min="8709" max="8709" width="12.5703125" customWidth="1"/>
    <col min="8710" max="8710" width="12.7109375" customWidth="1"/>
    <col min="8961" max="8961" width="30.42578125" customWidth="1"/>
    <col min="8962" max="8962" width="14.5703125" customWidth="1"/>
    <col min="8963" max="8963" width="1.28515625" customWidth="1"/>
    <col min="8964" max="8964" width="14.42578125" customWidth="1"/>
    <col min="8965" max="8965" width="12.5703125" customWidth="1"/>
    <col min="8966" max="8966" width="12.7109375" customWidth="1"/>
    <col min="9217" max="9217" width="30.42578125" customWidth="1"/>
    <col min="9218" max="9218" width="14.5703125" customWidth="1"/>
    <col min="9219" max="9219" width="1.28515625" customWidth="1"/>
    <col min="9220" max="9220" width="14.42578125" customWidth="1"/>
    <col min="9221" max="9221" width="12.5703125" customWidth="1"/>
    <col min="9222" max="9222" width="12.7109375" customWidth="1"/>
    <col min="9473" max="9473" width="30.42578125" customWidth="1"/>
    <col min="9474" max="9474" width="14.5703125" customWidth="1"/>
    <col min="9475" max="9475" width="1.28515625" customWidth="1"/>
    <col min="9476" max="9476" width="14.42578125" customWidth="1"/>
    <col min="9477" max="9477" width="12.5703125" customWidth="1"/>
    <col min="9478" max="9478" width="12.7109375" customWidth="1"/>
    <col min="9729" max="9729" width="30.42578125" customWidth="1"/>
    <col min="9730" max="9730" width="14.5703125" customWidth="1"/>
    <col min="9731" max="9731" width="1.28515625" customWidth="1"/>
    <col min="9732" max="9732" width="14.42578125" customWidth="1"/>
    <col min="9733" max="9733" width="12.5703125" customWidth="1"/>
    <col min="9734" max="9734" width="12.7109375" customWidth="1"/>
    <col min="9985" max="9985" width="30.42578125" customWidth="1"/>
    <col min="9986" max="9986" width="14.5703125" customWidth="1"/>
    <col min="9987" max="9987" width="1.28515625" customWidth="1"/>
    <col min="9988" max="9988" width="14.42578125" customWidth="1"/>
    <col min="9989" max="9989" width="12.5703125" customWidth="1"/>
    <col min="9990" max="9990" width="12.7109375" customWidth="1"/>
    <col min="10241" max="10241" width="30.42578125" customWidth="1"/>
    <col min="10242" max="10242" width="14.5703125" customWidth="1"/>
    <col min="10243" max="10243" width="1.28515625" customWidth="1"/>
    <col min="10244" max="10244" width="14.42578125" customWidth="1"/>
    <col min="10245" max="10245" width="12.5703125" customWidth="1"/>
    <col min="10246" max="10246" width="12.7109375" customWidth="1"/>
    <col min="10497" max="10497" width="30.42578125" customWidth="1"/>
    <col min="10498" max="10498" width="14.5703125" customWidth="1"/>
    <col min="10499" max="10499" width="1.28515625" customWidth="1"/>
    <col min="10500" max="10500" width="14.42578125" customWidth="1"/>
    <col min="10501" max="10501" width="12.5703125" customWidth="1"/>
    <col min="10502" max="10502" width="12.7109375" customWidth="1"/>
    <col min="10753" max="10753" width="30.42578125" customWidth="1"/>
    <col min="10754" max="10754" width="14.5703125" customWidth="1"/>
    <col min="10755" max="10755" width="1.28515625" customWidth="1"/>
    <col min="10756" max="10756" width="14.42578125" customWidth="1"/>
    <col min="10757" max="10757" width="12.5703125" customWidth="1"/>
    <col min="10758" max="10758" width="12.7109375" customWidth="1"/>
    <col min="11009" max="11009" width="30.42578125" customWidth="1"/>
    <col min="11010" max="11010" width="14.5703125" customWidth="1"/>
    <col min="11011" max="11011" width="1.28515625" customWidth="1"/>
    <col min="11012" max="11012" width="14.42578125" customWidth="1"/>
    <col min="11013" max="11013" width="12.5703125" customWidth="1"/>
    <col min="11014" max="11014" width="12.7109375" customWidth="1"/>
    <col min="11265" max="11265" width="30.42578125" customWidth="1"/>
    <col min="11266" max="11266" width="14.5703125" customWidth="1"/>
    <col min="11267" max="11267" width="1.28515625" customWidth="1"/>
    <col min="11268" max="11268" width="14.42578125" customWidth="1"/>
    <col min="11269" max="11269" width="12.5703125" customWidth="1"/>
    <col min="11270" max="11270" width="12.7109375" customWidth="1"/>
    <col min="11521" max="11521" width="30.42578125" customWidth="1"/>
    <col min="11522" max="11522" width="14.5703125" customWidth="1"/>
    <col min="11523" max="11523" width="1.28515625" customWidth="1"/>
    <col min="11524" max="11524" width="14.42578125" customWidth="1"/>
    <col min="11525" max="11525" width="12.5703125" customWidth="1"/>
    <col min="11526" max="11526" width="12.7109375" customWidth="1"/>
    <col min="11777" max="11777" width="30.42578125" customWidth="1"/>
    <col min="11778" max="11778" width="14.5703125" customWidth="1"/>
    <col min="11779" max="11779" width="1.28515625" customWidth="1"/>
    <col min="11780" max="11780" width="14.42578125" customWidth="1"/>
    <col min="11781" max="11781" width="12.5703125" customWidth="1"/>
    <col min="11782" max="11782" width="12.7109375" customWidth="1"/>
    <col min="12033" max="12033" width="30.42578125" customWidth="1"/>
    <col min="12034" max="12034" width="14.5703125" customWidth="1"/>
    <col min="12035" max="12035" width="1.28515625" customWidth="1"/>
    <col min="12036" max="12036" width="14.42578125" customWidth="1"/>
    <col min="12037" max="12037" width="12.5703125" customWidth="1"/>
    <col min="12038" max="12038" width="12.7109375" customWidth="1"/>
    <col min="12289" max="12289" width="30.42578125" customWidth="1"/>
    <col min="12290" max="12290" width="14.5703125" customWidth="1"/>
    <col min="12291" max="12291" width="1.28515625" customWidth="1"/>
    <col min="12292" max="12292" width="14.42578125" customWidth="1"/>
    <col min="12293" max="12293" width="12.5703125" customWidth="1"/>
    <col min="12294" max="12294" width="12.7109375" customWidth="1"/>
    <col min="12545" max="12545" width="30.42578125" customWidth="1"/>
    <col min="12546" max="12546" width="14.5703125" customWidth="1"/>
    <col min="12547" max="12547" width="1.28515625" customWidth="1"/>
    <col min="12548" max="12548" width="14.42578125" customWidth="1"/>
    <col min="12549" max="12549" width="12.5703125" customWidth="1"/>
    <col min="12550" max="12550" width="12.7109375" customWidth="1"/>
    <col min="12801" max="12801" width="30.42578125" customWidth="1"/>
    <col min="12802" max="12802" width="14.5703125" customWidth="1"/>
    <col min="12803" max="12803" width="1.28515625" customWidth="1"/>
    <col min="12804" max="12804" width="14.42578125" customWidth="1"/>
    <col min="12805" max="12805" width="12.5703125" customWidth="1"/>
    <col min="12806" max="12806" width="12.7109375" customWidth="1"/>
    <col min="13057" max="13057" width="30.42578125" customWidth="1"/>
    <col min="13058" max="13058" width="14.5703125" customWidth="1"/>
    <col min="13059" max="13059" width="1.28515625" customWidth="1"/>
    <col min="13060" max="13060" width="14.42578125" customWidth="1"/>
    <col min="13061" max="13061" width="12.5703125" customWidth="1"/>
    <col min="13062" max="13062" width="12.7109375" customWidth="1"/>
    <col min="13313" max="13313" width="30.42578125" customWidth="1"/>
    <col min="13314" max="13314" width="14.5703125" customWidth="1"/>
    <col min="13315" max="13315" width="1.28515625" customWidth="1"/>
    <col min="13316" max="13316" width="14.42578125" customWidth="1"/>
    <col min="13317" max="13317" width="12.5703125" customWidth="1"/>
    <col min="13318" max="13318" width="12.7109375" customWidth="1"/>
    <col min="13569" max="13569" width="30.42578125" customWidth="1"/>
    <col min="13570" max="13570" width="14.5703125" customWidth="1"/>
    <col min="13571" max="13571" width="1.28515625" customWidth="1"/>
    <col min="13572" max="13572" width="14.42578125" customWidth="1"/>
    <col min="13573" max="13573" width="12.5703125" customWidth="1"/>
    <col min="13574" max="13574" width="12.7109375" customWidth="1"/>
    <col min="13825" max="13825" width="30.42578125" customWidth="1"/>
    <col min="13826" max="13826" width="14.5703125" customWidth="1"/>
    <col min="13827" max="13827" width="1.28515625" customWidth="1"/>
    <col min="13828" max="13828" width="14.42578125" customWidth="1"/>
    <col min="13829" max="13829" width="12.5703125" customWidth="1"/>
    <col min="13830" max="13830" width="12.7109375" customWidth="1"/>
    <col min="14081" max="14081" width="30.42578125" customWidth="1"/>
    <col min="14082" max="14082" width="14.5703125" customWidth="1"/>
    <col min="14083" max="14083" width="1.28515625" customWidth="1"/>
    <col min="14084" max="14084" width="14.42578125" customWidth="1"/>
    <col min="14085" max="14085" width="12.5703125" customWidth="1"/>
    <col min="14086" max="14086" width="12.7109375" customWidth="1"/>
    <col min="14337" max="14337" width="30.42578125" customWidth="1"/>
    <col min="14338" max="14338" width="14.5703125" customWidth="1"/>
    <col min="14339" max="14339" width="1.28515625" customWidth="1"/>
    <col min="14340" max="14340" width="14.42578125" customWidth="1"/>
    <col min="14341" max="14341" width="12.5703125" customWidth="1"/>
    <col min="14342" max="14342" width="12.7109375" customWidth="1"/>
    <col min="14593" max="14593" width="30.42578125" customWidth="1"/>
    <col min="14594" max="14594" width="14.5703125" customWidth="1"/>
    <col min="14595" max="14595" width="1.28515625" customWidth="1"/>
    <col min="14596" max="14596" width="14.42578125" customWidth="1"/>
    <col min="14597" max="14597" width="12.5703125" customWidth="1"/>
    <col min="14598" max="14598" width="12.7109375" customWidth="1"/>
    <col min="14849" max="14849" width="30.42578125" customWidth="1"/>
    <col min="14850" max="14850" width="14.5703125" customWidth="1"/>
    <col min="14851" max="14851" width="1.28515625" customWidth="1"/>
    <col min="14852" max="14852" width="14.42578125" customWidth="1"/>
    <col min="14853" max="14853" width="12.5703125" customWidth="1"/>
    <col min="14854" max="14854" width="12.7109375" customWidth="1"/>
    <col min="15105" max="15105" width="30.42578125" customWidth="1"/>
    <col min="15106" max="15106" width="14.5703125" customWidth="1"/>
    <col min="15107" max="15107" width="1.28515625" customWidth="1"/>
    <col min="15108" max="15108" width="14.42578125" customWidth="1"/>
    <col min="15109" max="15109" width="12.5703125" customWidth="1"/>
    <col min="15110" max="15110" width="12.7109375" customWidth="1"/>
    <col min="15361" max="15361" width="30.42578125" customWidth="1"/>
    <col min="15362" max="15362" width="14.5703125" customWidth="1"/>
    <col min="15363" max="15363" width="1.28515625" customWidth="1"/>
    <col min="15364" max="15364" width="14.42578125" customWidth="1"/>
    <col min="15365" max="15365" width="12.5703125" customWidth="1"/>
    <col min="15366" max="15366" width="12.7109375" customWidth="1"/>
    <col min="15617" max="15617" width="30.42578125" customWidth="1"/>
    <col min="15618" max="15618" width="14.5703125" customWidth="1"/>
    <col min="15619" max="15619" width="1.28515625" customWidth="1"/>
    <col min="15620" max="15620" width="14.42578125" customWidth="1"/>
    <col min="15621" max="15621" width="12.5703125" customWidth="1"/>
    <col min="15622" max="15622" width="12.7109375" customWidth="1"/>
    <col min="15873" max="15873" width="30.42578125" customWidth="1"/>
    <col min="15874" max="15874" width="14.5703125" customWidth="1"/>
    <col min="15875" max="15875" width="1.28515625" customWidth="1"/>
    <col min="15876" max="15876" width="14.42578125" customWidth="1"/>
    <col min="15877" max="15877" width="12.5703125" customWidth="1"/>
    <col min="15878" max="15878" width="12.7109375" customWidth="1"/>
    <col min="16129" max="16129" width="30.42578125" customWidth="1"/>
    <col min="16130" max="16130" width="14.5703125" customWidth="1"/>
    <col min="16131" max="16131" width="1.28515625" customWidth="1"/>
    <col min="16132" max="16132" width="14.42578125" customWidth="1"/>
    <col min="16133" max="16133" width="12.5703125" customWidth="1"/>
    <col min="16134" max="16134" width="12.7109375" customWidth="1"/>
  </cols>
  <sheetData>
    <row r="1" spans="1:6" ht="15.75" x14ac:dyDescent="0.25">
      <c r="A1" s="1" t="s">
        <v>0</v>
      </c>
    </row>
    <row r="2" spans="1:6" x14ac:dyDescent="0.25">
      <c r="B2" s="2" t="s">
        <v>55</v>
      </c>
      <c r="D2" s="2" t="s">
        <v>1</v>
      </c>
      <c r="E2" s="2" t="s">
        <v>2</v>
      </c>
      <c r="F2" s="2" t="s">
        <v>3</v>
      </c>
    </row>
    <row r="3" spans="1:6" x14ac:dyDescent="0.25">
      <c r="A3" s="3" t="s">
        <v>4</v>
      </c>
      <c r="B3" s="2">
        <v>2020</v>
      </c>
      <c r="C3" s="2"/>
      <c r="D3" s="2">
        <v>2020</v>
      </c>
      <c r="F3" s="2"/>
    </row>
    <row r="4" spans="1:6" x14ac:dyDescent="0.25">
      <c r="A4" s="3"/>
      <c r="B4" s="3"/>
    </row>
    <row r="5" spans="1:6" x14ac:dyDescent="0.25">
      <c r="A5" s="3" t="s">
        <v>5</v>
      </c>
    </row>
    <row r="6" spans="1:6" x14ac:dyDescent="0.25">
      <c r="A6" s="4" t="s">
        <v>6</v>
      </c>
      <c r="B6" s="5">
        <f>'[1]Bilag 2020'!J36</f>
        <v>32951</v>
      </c>
      <c r="C6" s="6"/>
      <c r="D6" s="7">
        <v>35500</v>
      </c>
      <c r="E6" s="5">
        <v>51875</v>
      </c>
      <c r="F6" s="7">
        <v>35500</v>
      </c>
    </row>
    <row r="7" spans="1:6" x14ac:dyDescent="0.25">
      <c r="A7" s="4" t="s">
        <v>7</v>
      </c>
      <c r="B7" s="5">
        <f>'[1]Bilag 2020'!K36</f>
        <v>22330</v>
      </c>
      <c r="C7" s="6"/>
      <c r="D7" s="7">
        <v>13000</v>
      </c>
      <c r="E7" s="5">
        <v>22110</v>
      </c>
      <c r="F7" s="7">
        <v>13000</v>
      </c>
    </row>
    <row r="8" spans="1:6" x14ac:dyDescent="0.25">
      <c r="A8" s="4" t="s">
        <v>8</v>
      </c>
      <c r="B8" s="5">
        <f>'[1]Bilag 2020'!L36</f>
        <v>0</v>
      </c>
      <c r="C8" s="6"/>
      <c r="D8" s="7">
        <v>4000</v>
      </c>
      <c r="E8" s="5">
        <v>3750</v>
      </c>
      <c r="F8" s="7">
        <v>4000</v>
      </c>
    </row>
    <row r="9" spans="1:6" x14ac:dyDescent="0.25">
      <c r="A9" s="4" t="s">
        <v>9</v>
      </c>
      <c r="B9" s="5">
        <f>'[1]Bilag 2020'!M36</f>
        <v>0</v>
      </c>
      <c r="C9" s="6"/>
      <c r="D9" s="7">
        <v>25000</v>
      </c>
      <c r="E9" s="5">
        <v>24590</v>
      </c>
      <c r="F9" s="7">
        <v>25000</v>
      </c>
    </row>
    <row r="10" spans="1:6" x14ac:dyDescent="0.25">
      <c r="A10" s="4" t="s">
        <v>10</v>
      </c>
      <c r="B10" s="5">
        <f>'[1]Bilag 2020'!N36</f>
        <v>1819</v>
      </c>
      <c r="C10" s="6"/>
      <c r="D10" s="7">
        <v>15000</v>
      </c>
      <c r="E10" s="5">
        <v>17091</v>
      </c>
      <c r="F10" s="7">
        <v>15000</v>
      </c>
    </row>
    <row r="11" spans="1:6" x14ac:dyDescent="0.25">
      <c r="A11" s="4" t="s">
        <v>11</v>
      </c>
      <c r="B11" s="5">
        <f>'[1]Bilag 2020'!O36</f>
        <v>0</v>
      </c>
      <c r="C11" s="6"/>
      <c r="D11" s="7"/>
      <c r="E11" s="5">
        <v>127593.72</v>
      </c>
      <c r="F11" s="7"/>
    </row>
    <row r="12" spans="1:6" x14ac:dyDescent="0.25">
      <c r="A12" s="4" t="s">
        <v>12</v>
      </c>
      <c r="B12" s="5">
        <f>'[1]Bilag 2020'!P36</f>
        <v>10463.290000000001</v>
      </c>
      <c r="C12" s="6"/>
      <c r="D12" s="7">
        <v>10000</v>
      </c>
      <c r="E12" s="5">
        <v>12244.75</v>
      </c>
      <c r="F12" s="7">
        <v>10000</v>
      </c>
    </row>
    <row r="13" spans="1:6" x14ac:dyDescent="0.25">
      <c r="A13" s="4" t="s">
        <v>13</v>
      </c>
      <c r="B13" s="5">
        <f>'[1]Bilag 2020'!Q36</f>
        <v>8234</v>
      </c>
      <c r="C13" s="6"/>
      <c r="D13" s="7">
        <v>7000</v>
      </c>
      <c r="E13" s="5">
        <v>7576</v>
      </c>
      <c r="F13" s="7">
        <v>7000</v>
      </c>
    </row>
    <row r="14" spans="1:6" x14ac:dyDescent="0.25">
      <c r="A14" s="4" t="s">
        <v>14</v>
      </c>
      <c r="B14" s="5">
        <f>'[1]Bilag 2020'!R36</f>
        <v>1000</v>
      </c>
      <c r="C14" s="6"/>
      <c r="D14" s="7">
        <v>1000</v>
      </c>
      <c r="E14" s="5">
        <v>1700</v>
      </c>
      <c r="F14" s="7">
        <v>1000</v>
      </c>
    </row>
    <row r="15" spans="1:6" x14ac:dyDescent="0.25">
      <c r="A15" s="4" t="s">
        <v>15</v>
      </c>
      <c r="B15" s="5">
        <f>'[1]Bilag 2020'!AB36</f>
        <v>4203.55</v>
      </c>
      <c r="C15" s="6"/>
      <c r="D15" s="7">
        <v>5000</v>
      </c>
      <c r="E15" s="5">
        <v>4408.24</v>
      </c>
      <c r="F15" s="7">
        <v>5000</v>
      </c>
    </row>
    <row r="16" spans="1:6" x14ac:dyDescent="0.25">
      <c r="A16" s="4"/>
      <c r="B16" s="5">
        <f>'[1]Bilag 2020'!AC36</f>
        <v>0</v>
      </c>
      <c r="C16" s="6"/>
      <c r="D16" s="7"/>
      <c r="E16" s="5"/>
      <c r="F16" s="7"/>
    </row>
    <row r="17" spans="1:8" x14ac:dyDescent="0.25">
      <c r="A17" s="3" t="s">
        <v>16</v>
      </c>
      <c r="B17" s="8">
        <f>SUM(B6:B16)</f>
        <v>81000.840000000011</v>
      </c>
      <c r="C17" s="6"/>
      <c r="D17" s="9">
        <f>SUM(D6:D16)</f>
        <v>115500</v>
      </c>
      <c r="E17" s="8">
        <f>SUM(E6:E16)</f>
        <v>272938.70999999996</v>
      </c>
      <c r="F17" s="9">
        <f>SUM(F6:F16)</f>
        <v>115500</v>
      </c>
      <c r="H17" s="10"/>
    </row>
    <row r="18" spans="1:8" x14ac:dyDescent="0.25">
      <c r="B18" s="5"/>
      <c r="C18" s="6"/>
    </row>
    <row r="19" spans="1:8" x14ac:dyDescent="0.25">
      <c r="A19" s="3" t="s">
        <v>17</v>
      </c>
      <c r="B19" s="5"/>
      <c r="C19" s="6"/>
    </row>
    <row r="20" spans="1:8" x14ac:dyDescent="0.25">
      <c r="A20" s="4" t="s">
        <v>18</v>
      </c>
      <c r="B20" s="5">
        <f>'[1]Bilag 2020'!S36</f>
        <v>0</v>
      </c>
      <c r="C20" s="6"/>
      <c r="D20" s="7">
        <v>8000</v>
      </c>
      <c r="E20">
        <v>6500</v>
      </c>
      <c r="F20" s="7">
        <v>8000</v>
      </c>
    </row>
    <row r="21" spans="1:8" x14ac:dyDescent="0.25">
      <c r="A21" s="4" t="s">
        <v>19</v>
      </c>
      <c r="B21" s="5">
        <f>'[1]Bilag 2020'!T36</f>
        <v>-8000</v>
      </c>
      <c r="C21" s="6"/>
      <c r="D21" s="7">
        <v>6500</v>
      </c>
      <c r="E21">
        <v>6500</v>
      </c>
      <c r="F21" s="7">
        <v>6500</v>
      </c>
    </row>
    <row r="22" spans="1:8" x14ac:dyDescent="0.25">
      <c r="A22" s="4" t="s">
        <v>20</v>
      </c>
      <c r="B22" s="5">
        <f>'[1]Bilag 2020'!U36</f>
        <v>0</v>
      </c>
      <c r="C22" s="6"/>
      <c r="D22" s="7">
        <v>1500</v>
      </c>
      <c r="E22">
        <v>317</v>
      </c>
      <c r="F22" s="7">
        <v>1500</v>
      </c>
    </row>
    <row r="23" spans="1:8" x14ac:dyDescent="0.25">
      <c r="A23" s="4" t="s">
        <v>21</v>
      </c>
      <c r="B23" s="5">
        <f>'[1]Bilag 2020'!V36</f>
        <v>0</v>
      </c>
      <c r="C23" s="6"/>
      <c r="D23" s="7">
        <v>25000</v>
      </c>
      <c r="E23">
        <v>5450</v>
      </c>
      <c r="F23" s="7">
        <v>25000</v>
      </c>
    </row>
    <row r="24" spans="1:8" x14ac:dyDescent="0.25">
      <c r="A24" s="4" t="s">
        <v>22</v>
      </c>
      <c r="B24" s="5">
        <f>'[1]Bilag 2020'!W36</f>
        <v>-1924</v>
      </c>
      <c r="C24" s="6"/>
      <c r="D24" s="7">
        <v>60000</v>
      </c>
      <c r="E24">
        <v>61386</v>
      </c>
      <c r="F24" s="7">
        <v>60000</v>
      </c>
    </row>
    <row r="25" spans="1:8" x14ac:dyDescent="0.25">
      <c r="A25" s="4" t="s">
        <v>23</v>
      </c>
      <c r="B25" s="5">
        <f>'[1]Bilag 2020'!X36</f>
        <v>0</v>
      </c>
      <c r="C25" s="6"/>
      <c r="D25" s="7"/>
      <c r="E25">
        <v>0</v>
      </c>
      <c r="F25" s="7"/>
    </row>
    <row r="26" spans="1:8" x14ac:dyDescent="0.25">
      <c r="A26" s="4" t="s">
        <v>24</v>
      </c>
      <c r="B26" s="5">
        <f>'[1]Bilag 2020'!Y36</f>
        <v>-6260</v>
      </c>
      <c r="C26" s="6"/>
      <c r="D26" s="7">
        <v>10000</v>
      </c>
      <c r="E26">
        <v>9295</v>
      </c>
      <c r="F26" s="7">
        <v>10000</v>
      </c>
    </row>
    <row r="27" spans="1:8" x14ac:dyDescent="0.25">
      <c r="A27" s="4" t="s">
        <v>25</v>
      </c>
      <c r="B27" s="5">
        <f>'[1]Bilag 2020'!Z36</f>
        <v>-20636</v>
      </c>
      <c r="C27" s="6"/>
      <c r="D27" s="7">
        <v>25000</v>
      </c>
      <c r="E27">
        <v>38610</v>
      </c>
      <c r="F27" s="7">
        <v>25000</v>
      </c>
    </row>
    <row r="28" spans="1:8" x14ac:dyDescent="0.25">
      <c r="A28" s="4" t="s">
        <v>26</v>
      </c>
      <c r="B28" s="5">
        <f>'[1]Bilag 2020'!AA36</f>
        <v>0</v>
      </c>
      <c r="C28" s="6"/>
      <c r="D28" s="7">
        <v>27000</v>
      </c>
      <c r="E28">
        <v>319.93</v>
      </c>
      <c r="F28" s="7">
        <v>27000</v>
      </c>
    </row>
    <row r="29" spans="1:8" x14ac:dyDescent="0.25">
      <c r="A29" s="4"/>
      <c r="B29" s="5"/>
      <c r="C29" s="6"/>
      <c r="D29" s="7"/>
      <c r="F29" s="7"/>
    </row>
    <row r="30" spans="1:8" x14ac:dyDescent="0.25">
      <c r="A30" s="4"/>
      <c r="B30" s="5">
        <f>'[1]Bilag 2020'!AC36</f>
        <v>0</v>
      </c>
      <c r="C30" s="6"/>
      <c r="D30" s="7"/>
      <c r="F30" s="7"/>
    </row>
    <row r="31" spans="1:8" x14ac:dyDescent="0.25">
      <c r="A31" s="3" t="s">
        <v>27</v>
      </c>
      <c r="B31" s="8">
        <f>SUM(B20:B30)</f>
        <v>-36820</v>
      </c>
      <c r="C31" s="6"/>
      <c r="D31" s="9">
        <f>SUM(D20:D30)</f>
        <v>163000</v>
      </c>
      <c r="E31" s="3">
        <f>SUM(E20:E30)</f>
        <v>128377.93</v>
      </c>
      <c r="F31" s="9">
        <f>SUM(F20:F30)</f>
        <v>163000</v>
      </c>
    </row>
    <row r="32" spans="1:8" x14ac:dyDescent="0.25">
      <c r="A32" s="3"/>
      <c r="B32" s="8"/>
      <c r="C32" s="6"/>
      <c r="D32" s="7"/>
      <c r="F32" s="7"/>
    </row>
    <row r="33" spans="1:6" x14ac:dyDescent="0.25">
      <c r="A33" s="3" t="s">
        <v>28</v>
      </c>
      <c r="B33" s="8">
        <f>SUM(B17+B31)</f>
        <v>44180.840000000011</v>
      </c>
      <c r="C33" s="6"/>
      <c r="D33" s="8"/>
      <c r="E33" s="8"/>
      <c r="F33" s="8"/>
    </row>
    <row r="34" spans="1:6" x14ac:dyDescent="0.25">
      <c r="A34" s="4"/>
      <c r="B34" s="5"/>
      <c r="C34" s="6"/>
    </row>
    <row r="35" spans="1:6" x14ac:dyDescent="0.25">
      <c r="A35" s="3" t="s">
        <v>29</v>
      </c>
      <c r="B35" s="8">
        <f>SUM(B33)</f>
        <v>44180.840000000011</v>
      </c>
      <c r="C35" s="8"/>
      <c r="D35" s="8"/>
      <c r="E35" s="8"/>
      <c r="F35" s="8"/>
    </row>
    <row r="36" spans="1:6" x14ac:dyDescent="0.25">
      <c r="B36" s="10"/>
    </row>
    <row r="38" spans="1:6" x14ac:dyDescent="0.25">
      <c r="A38" s="3" t="s">
        <v>30</v>
      </c>
      <c r="B38" s="2">
        <v>2020</v>
      </c>
      <c r="C38" s="2"/>
      <c r="D38" s="2"/>
    </row>
    <row r="40" spans="1:6" x14ac:dyDescent="0.25">
      <c r="A40" s="3" t="s">
        <v>31</v>
      </c>
      <c r="B40" s="6"/>
      <c r="C40" s="6"/>
      <c r="D40" s="6"/>
    </row>
    <row r="41" spans="1:6" x14ac:dyDescent="0.25">
      <c r="A41" s="4" t="s">
        <v>32</v>
      </c>
      <c r="B41" s="5">
        <f>'[1]Bilag 2020'!D36</f>
        <v>624</v>
      </c>
      <c r="C41" s="6"/>
      <c r="D41" s="5"/>
      <c r="E41" s="5">
        <v>369</v>
      </c>
    </row>
    <row r="42" spans="1:6" x14ac:dyDescent="0.25">
      <c r="A42" s="4" t="s">
        <v>33</v>
      </c>
      <c r="B42" s="5">
        <f>'[1]Bilag 2020'!E36</f>
        <v>67840.28</v>
      </c>
      <c r="C42" s="6"/>
      <c r="D42" s="5"/>
      <c r="E42" s="5">
        <v>28107.25</v>
      </c>
    </row>
    <row r="43" spans="1:6" x14ac:dyDescent="0.25">
      <c r="A43" s="4" t="s">
        <v>34</v>
      </c>
      <c r="B43" s="5">
        <f>'[1]Bilag 2020'!F36</f>
        <v>208.95</v>
      </c>
      <c r="C43" s="6"/>
      <c r="D43" s="5"/>
      <c r="E43" s="5">
        <v>208.14</v>
      </c>
    </row>
    <row r="44" spans="1:6" x14ac:dyDescent="0.25">
      <c r="A44" s="4" t="s">
        <v>35</v>
      </c>
      <c r="B44" s="5">
        <f>'[1]Bilag 2020'!G36</f>
        <v>128041.28</v>
      </c>
      <c r="C44" s="6"/>
      <c r="D44" s="5"/>
      <c r="E44" s="5">
        <v>267817</v>
      </c>
    </row>
    <row r="45" spans="1:6" x14ac:dyDescent="0.25">
      <c r="A45" s="4" t="s">
        <v>36</v>
      </c>
      <c r="B45" s="5">
        <f>'[1]Bilag 2020'!H36</f>
        <v>123915.72</v>
      </c>
      <c r="C45" s="6"/>
      <c r="D45" s="5"/>
      <c r="E45" s="5"/>
    </row>
    <row r="46" spans="1:6" x14ac:dyDescent="0.25">
      <c r="A46" s="4" t="s">
        <v>37</v>
      </c>
      <c r="B46" s="5">
        <f>'[1]Bilag 2020'!I36</f>
        <v>20052</v>
      </c>
      <c r="C46" s="6"/>
      <c r="D46" s="5"/>
    </row>
    <row r="47" spans="1:6" x14ac:dyDescent="0.25">
      <c r="A47" s="3" t="s">
        <v>38</v>
      </c>
      <c r="B47" s="8">
        <f>SUM(B41:B46)</f>
        <v>340682.23</v>
      </c>
      <c r="C47" s="8">
        <f>SUM(C41:C46)</f>
        <v>0</v>
      </c>
      <c r="D47" s="8"/>
      <c r="E47" s="8">
        <f>SUM(E41:E46)</f>
        <v>296501.39</v>
      </c>
      <c r="F47" s="9"/>
    </row>
    <row r="48" spans="1:6" ht="20.25" customHeight="1" x14ac:dyDescent="0.25">
      <c r="A48" s="3" t="s">
        <v>39</v>
      </c>
      <c r="B48" s="8">
        <f>SUM(B47)</f>
        <v>340682.23</v>
      </c>
      <c r="C48" s="8"/>
      <c r="D48" s="8"/>
    </row>
    <row r="49" spans="1:5" x14ac:dyDescent="0.25">
      <c r="B49" s="5"/>
      <c r="C49" s="6"/>
      <c r="D49" s="5"/>
    </row>
    <row r="50" spans="1:5" x14ac:dyDescent="0.25">
      <c r="A50" s="3" t="s">
        <v>40</v>
      </c>
      <c r="B50" s="5"/>
      <c r="C50" s="6"/>
      <c r="D50" s="5"/>
    </row>
    <row r="51" spans="1:5" x14ac:dyDescent="0.25">
      <c r="A51" s="4" t="s">
        <v>41</v>
      </c>
      <c r="B51" s="5">
        <v>296501.39</v>
      </c>
      <c r="C51" s="6"/>
      <c r="D51" s="5"/>
    </row>
    <row r="52" spans="1:5" x14ac:dyDescent="0.25">
      <c r="A52" s="4" t="s">
        <v>42</v>
      </c>
      <c r="B52" s="5">
        <f>B35</f>
        <v>44180.840000000011</v>
      </c>
      <c r="C52" s="6"/>
      <c r="D52" s="5"/>
    </row>
    <row r="53" spans="1:5" x14ac:dyDescent="0.25">
      <c r="A53" s="4" t="s">
        <v>43</v>
      </c>
      <c r="B53" s="8">
        <f>SUM(B51:B52)</f>
        <v>340682.23000000004</v>
      </c>
      <c r="C53" s="6"/>
      <c r="D53" s="8"/>
    </row>
    <row r="54" spans="1:5" x14ac:dyDescent="0.25">
      <c r="B54" s="5"/>
      <c r="C54" s="6"/>
      <c r="D54" s="5"/>
    </row>
    <row r="55" spans="1:5" x14ac:dyDescent="0.25">
      <c r="A55" s="3" t="s">
        <v>44</v>
      </c>
      <c r="B55" s="8">
        <f>SUM(B53)</f>
        <v>340682.23000000004</v>
      </c>
      <c r="C55" s="11"/>
      <c r="D55" s="8"/>
    </row>
    <row r="56" spans="1:5" x14ac:dyDescent="0.25">
      <c r="B56" s="6"/>
      <c r="C56" s="6"/>
      <c r="D56" s="6"/>
    </row>
    <row r="57" spans="1:5" x14ac:dyDescent="0.25">
      <c r="B57" s="6"/>
      <c r="C57" s="6"/>
      <c r="D57" s="6"/>
    </row>
    <row r="58" spans="1:5" x14ac:dyDescent="0.25">
      <c r="A58" s="4" t="s">
        <v>56</v>
      </c>
      <c r="B58" s="6"/>
      <c r="C58" s="6"/>
      <c r="D58" s="6"/>
    </row>
    <row r="62" spans="1:5" x14ac:dyDescent="0.25">
      <c r="A62" t="s">
        <v>45</v>
      </c>
      <c r="B62" s="4" t="s">
        <v>46</v>
      </c>
      <c r="D62" s="4" t="s">
        <v>47</v>
      </c>
      <c r="E62" s="4" t="s">
        <v>48</v>
      </c>
    </row>
    <row r="63" spans="1:5" x14ac:dyDescent="0.25">
      <c r="A63" t="s">
        <v>49</v>
      </c>
      <c r="B63" t="s">
        <v>50</v>
      </c>
      <c r="D63" s="4" t="s">
        <v>57</v>
      </c>
      <c r="E63" s="4" t="s">
        <v>51</v>
      </c>
    </row>
    <row r="64" spans="1:5" x14ac:dyDescent="0.25">
      <c r="D64" s="4"/>
    </row>
    <row r="66" spans="1:2" x14ac:dyDescent="0.25">
      <c r="A66" s="4" t="s">
        <v>52</v>
      </c>
      <c r="B66" t="s">
        <v>53</v>
      </c>
    </row>
    <row r="67" spans="1:2" x14ac:dyDescent="0.25">
      <c r="A67" s="4" t="s">
        <v>54</v>
      </c>
      <c r="B67" s="4" t="s">
        <v>54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</dc:creator>
  <cp:lastModifiedBy>Irene Myklebust</cp:lastModifiedBy>
  <cp:lastPrinted>2021-03-18T12:40:27Z</cp:lastPrinted>
  <dcterms:created xsi:type="dcterms:W3CDTF">2021-02-15T16:34:13Z</dcterms:created>
  <dcterms:modified xsi:type="dcterms:W3CDTF">2021-03-18T12:40:46Z</dcterms:modified>
</cp:coreProperties>
</file>